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jects\activitysim\verification-tm1-fixes-rerun\outputs\"/>
    </mc:Choice>
  </mc:AlternateContent>
  <xr:revisionPtr revIDLastSave="0" documentId="13_ncr:1_{91B7D5D0-65C6-46B5-B857-BF18B1396429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cda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" i="1" l="1"/>
  <c r="E3" i="1"/>
  <c r="E4" i="1"/>
  <c r="E5" i="1"/>
  <c r="E6" i="1"/>
  <c r="E7" i="1"/>
  <c r="E8" i="1"/>
  <c r="E9" i="1"/>
  <c r="I21" i="1" l="1"/>
  <c r="H21" i="1"/>
  <c r="G21" i="1"/>
  <c r="I20" i="1"/>
  <c r="H20" i="1"/>
  <c r="G20" i="1"/>
  <c r="I19" i="1"/>
  <c r="H19" i="1"/>
  <c r="G19" i="1"/>
  <c r="I18" i="1"/>
  <c r="H18" i="1"/>
  <c r="G18" i="1"/>
  <c r="I17" i="1"/>
  <c r="H17" i="1"/>
  <c r="G17" i="1"/>
  <c r="I16" i="1"/>
  <c r="H16" i="1"/>
  <c r="G16" i="1"/>
  <c r="I15" i="1"/>
  <c r="H15" i="1"/>
  <c r="G15" i="1"/>
  <c r="I14" i="1"/>
  <c r="H14" i="1"/>
  <c r="G14" i="1"/>
  <c r="E21" i="1"/>
  <c r="D21" i="1"/>
  <c r="C21" i="1"/>
  <c r="B21" i="1"/>
  <c r="E20" i="1"/>
  <c r="D20" i="1"/>
  <c r="C20" i="1"/>
  <c r="B20" i="1"/>
  <c r="E19" i="1"/>
  <c r="D19" i="1"/>
  <c r="C19" i="1"/>
  <c r="B19" i="1"/>
  <c r="E18" i="1"/>
  <c r="D18" i="1"/>
  <c r="N18" i="1" s="1"/>
  <c r="C18" i="1"/>
  <c r="M18" i="1" s="1"/>
  <c r="B18" i="1"/>
  <c r="E17" i="1"/>
  <c r="D17" i="1"/>
  <c r="C17" i="1"/>
  <c r="B17" i="1"/>
  <c r="L17" i="1" s="1"/>
  <c r="E16" i="1"/>
  <c r="D16" i="1"/>
  <c r="C16" i="1"/>
  <c r="B16" i="1"/>
  <c r="E15" i="1"/>
  <c r="D15" i="1"/>
  <c r="C15" i="1"/>
  <c r="B15" i="1"/>
  <c r="E14" i="1"/>
  <c r="D14" i="1"/>
  <c r="N14" i="1" s="1"/>
  <c r="C14" i="1"/>
  <c r="M14" i="1" s="1"/>
  <c r="B14" i="1"/>
  <c r="L14" i="1" s="1"/>
  <c r="N9" i="1"/>
  <c r="M9" i="1"/>
  <c r="L9" i="1"/>
  <c r="N8" i="1"/>
  <c r="M8" i="1"/>
  <c r="L8" i="1"/>
  <c r="N7" i="1"/>
  <c r="M7" i="1"/>
  <c r="L7" i="1"/>
  <c r="N6" i="1"/>
  <c r="M6" i="1"/>
  <c r="L6" i="1"/>
  <c r="N5" i="1"/>
  <c r="M5" i="1"/>
  <c r="L5" i="1"/>
  <c r="N4" i="1"/>
  <c r="M4" i="1"/>
  <c r="L4" i="1"/>
  <c r="N3" i="1"/>
  <c r="M3" i="1"/>
  <c r="L3" i="1"/>
  <c r="N2" i="1"/>
  <c r="M2" i="1"/>
  <c r="L2" i="1"/>
  <c r="K21" i="1"/>
  <c r="K20" i="1"/>
  <c r="K19" i="1"/>
  <c r="K18" i="1"/>
  <c r="K17" i="1"/>
  <c r="K16" i="1"/>
  <c r="K15" i="1"/>
  <c r="K14" i="1"/>
  <c r="N17" i="1" l="1"/>
  <c r="L21" i="1"/>
  <c r="N21" i="1"/>
  <c r="L18" i="1"/>
  <c r="N15" i="1"/>
  <c r="M15" i="1"/>
  <c r="M19" i="1"/>
  <c r="N16" i="1"/>
  <c r="N20" i="1"/>
  <c r="N19" i="1"/>
  <c r="L15" i="1"/>
  <c r="L16" i="1"/>
  <c r="L19" i="1"/>
  <c r="L20" i="1"/>
  <c r="M16" i="1"/>
  <c r="M17" i="1"/>
  <c r="M20" i="1"/>
  <c r="M21" i="1"/>
  <c r="K2" i="1"/>
  <c r="K3" i="1" l="1"/>
  <c r="K4" i="1"/>
  <c r="K5" i="1"/>
  <c r="K6" i="1"/>
  <c r="K7" i="1"/>
  <c r="K8" i="1"/>
  <c r="K9" i="1"/>
  <c r="C10" i="1"/>
  <c r="D10" i="1"/>
  <c r="G10" i="1"/>
  <c r="H10" i="1"/>
  <c r="I10" i="1"/>
  <c r="B10" i="1"/>
  <c r="J9" i="1"/>
  <c r="J8" i="1"/>
  <c r="J7" i="1"/>
  <c r="J6" i="1"/>
  <c r="J5" i="1"/>
  <c r="J4" i="1"/>
  <c r="J3" i="1"/>
  <c r="J2" i="1"/>
  <c r="E10" i="1"/>
  <c r="J15" i="1" l="1"/>
  <c r="O15" i="1" s="1"/>
  <c r="O3" i="1"/>
  <c r="J19" i="1"/>
  <c r="O19" i="1" s="1"/>
  <c r="O7" i="1"/>
  <c r="J16" i="1"/>
  <c r="O16" i="1" s="1"/>
  <c r="O4" i="1"/>
  <c r="J20" i="1"/>
  <c r="O20" i="1" s="1"/>
  <c r="O8" i="1"/>
  <c r="J17" i="1"/>
  <c r="O17" i="1" s="1"/>
  <c r="O5" i="1"/>
  <c r="J21" i="1"/>
  <c r="O21" i="1" s="1"/>
  <c r="O9" i="1"/>
  <c r="J10" i="1"/>
  <c r="J22" i="1" s="1"/>
  <c r="J14" i="1"/>
  <c r="O14" i="1" s="1"/>
  <c r="O2" i="1"/>
  <c r="J18" i="1"/>
  <c r="O18" i="1" s="1"/>
  <c r="O6" i="1"/>
  <c r="L10" i="1"/>
  <c r="E22" i="1"/>
  <c r="I22" i="1"/>
  <c r="H22" i="1"/>
  <c r="G22" i="1"/>
  <c r="B22" i="1"/>
  <c r="M10" i="1"/>
  <c r="C22" i="1"/>
  <c r="D22" i="1"/>
  <c r="N10" i="1"/>
  <c r="O10" i="1" l="1"/>
  <c r="M22" i="1"/>
  <c r="O22" i="1"/>
  <c r="L22" i="1"/>
  <c r="N22" i="1"/>
</calcChain>
</file>

<file path=xl/sharedStrings.xml><?xml version="1.0" encoding="utf-8"?>
<sst xmlns="http://schemas.openxmlformats.org/spreadsheetml/2006/main" count="64" uniqueCount="15">
  <si>
    <t>H</t>
  </si>
  <si>
    <t>M</t>
  </si>
  <si>
    <t>N</t>
  </si>
  <si>
    <t>TM1</t>
  </si>
  <si>
    <t>ASIM</t>
  </si>
  <si>
    <t>Full-time worker</t>
  </si>
  <si>
    <t>Part-time worker</t>
  </si>
  <si>
    <t>DIFF</t>
  </si>
  <si>
    <t>Total</t>
  </si>
  <si>
    <t>Child too young for school</t>
  </si>
  <si>
    <t>Non-worker</t>
  </si>
  <si>
    <t>Retired</t>
  </si>
  <si>
    <t>Student of driving age</t>
  </si>
  <si>
    <t>Student of non-driving age</t>
  </si>
  <si>
    <t>University student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</si>
</sst>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Fill="1"/>
    <xf numFmtId="164" fontId="0" fillId="0" borderId="0" xfId="1" applyNumberFormat="1" applyFont="1" applyFill="1"/>
    <xf numFmtId="165" fontId="0" fillId="0" borderId="0" xfId="0" applyNumberFormat="1" applyFill="1"/>
    <xf numFmtId="165" fontId="0" fillId="0" borderId="0" xfId="1" applyNumberFormat="1" applyFont="1" applyFill="1"/>
    <xf numFmtId="9" fontId="0" fillId="0" borderId="0" xfId="43" applyFont="1" applyFill="1"/>
    <xf numFmtId="164" fontId="0" fillId="0" borderId="0" xfId="1" applyNumberFormat="1" applyFont="1"/>
  </cellXfs>
  <cellStyles count="44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2"/>
  <sheetViews>
    <sheetView tabSelected="1" zoomScale="85" zoomScaleNormal="85" workbookViewId="0">
      <selection activeCell="R10" sqref="R10"/>
    </sheetView>
  </sheetViews>
  <sheetFormatPr defaultColWidth="8.6640625" defaultRowHeight="14.4" x14ac:dyDescent="0.3"/>
  <cols>
    <col min="1" max="1" width="26" style="1" bestFit="1" customWidth="1"/>
    <col min="2" max="2" width="10.5546875" style="1" bestFit="1" customWidth="1"/>
    <col min="3" max="3" width="11.6640625" style="1" bestFit="1" customWidth="1"/>
    <col min="4" max="4" width="10.5546875" style="1" bestFit="1" customWidth="1"/>
    <col min="5" max="5" width="11.6640625" style="1" bestFit="1" customWidth="1"/>
    <col min="6" max="6" width="27.44140625" style="1" bestFit="1" customWidth="1"/>
    <col min="7" max="7" width="10.5546875" style="1" bestFit="1" customWidth="1"/>
    <col min="8" max="8" width="11.6640625" style="1" bestFit="1" customWidth="1"/>
    <col min="9" max="9" width="10.5546875" style="1" bestFit="1" customWidth="1"/>
    <col min="10" max="10" width="9" style="1" bestFit="1" customWidth="1"/>
    <col min="11" max="11" width="26" style="1" bestFit="1" customWidth="1"/>
    <col min="12" max="14" width="7.6640625" style="1" bestFit="1" customWidth="1"/>
    <col min="15" max="15" width="5.88671875" style="1" bestFit="1" customWidth="1"/>
    <col min="16" max="16384" width="8.6640625" style="1"/>
  </cols>
  <sheetData>
    <row r="1" spans="1:15" x14ac:dyDescent="0.3">
      <c r="A1" s="1" t="s">
        <v>3</v>
      </c>
      <c r="B1" s="1" t="s">
        <v>0</v>
      </c>
      <c r="C1" s="1" t="s">
        <v>1</v>
      </c>
      <c r="D1" s="1" t="s">
        <v>2</v>
      </c>
      <c r="E1" s="1" t="s">
        <v>8</v>
      </c>
      <c r="F1" s="1" t="s">
        <v>4</v>
      </c>
      <c r="G1" s="1" t="s">
        <v>0</v>
      </c>
      <c r="H1" s="1" t="s">
        <v>1</v>
      </c>
      <c r="I1" s="1" t="s">
        <v>2</v>
      </c>
      <c r="J1" s="1" t="s">
        <v>8</v>
      </c>
      <c r="K1" s="1" t="s">
        <v>7</v>
      </c>
      <c r="L1" s="1" t="s">
        <v>0</v>
      </c>
      <c r="M1" s="1" t="s">
        <v>1</v>
      </c>
      <c r="N1" s="1" t="s">
        <v>2</v>
      </c>
      <c r="O1" s="1" t="s">
        <v>8</v>
      </c>
    </row>
    <row r="2" spans="1:15" x14ac:dyDescent="0.3">
      <c r="A2" s="1" t="s">
        <v>5</v>
      </c>
      <c r="B2" s="6">
        <v>23681</v>
      </c>
      <c r="C2" s="6">
        <v>246610</v>
      </c>
      <c r="D2" s="6">
        <v>28333</v>
      </c>
      <c r="E2" s="2">
        <f>SUM(B2:D2)</f>
        <v>298624</v>
      </c>
      <c r="F2" s="2" t="s">
        <v>5</v>
      </c>
      <c r="G2" s="6">
        <v>24336</v>
      </c>
      <c r="H2" s="6">
        <v>246634</v>
      </c>
      <c r="I2" s="6">
        <v>27654</v>
      </c>
      <c r="J2" s="2">
        <f>SUM(G2:I2)</f>
        <v>298624</v>
      </c>
      <c r="K2" s="1" t="str">
        <f>A2</f>
        <v>Full-time worker</v>
      </c>
      <c r="L2" s="2">
        <f>G2-B2</f>
        <v>655</v>
      </c>
      <c r="M2" s="2">
        <f t="shared" ref="M2:M10" si="0">H2-C2</f>
        <v>24</v>
      </c>
      <c r="N2" s="2">
        <f t="shared" ref="N2:N10" si="1">I2-D2</f>
        <v>-679</v>
      </c>
      <c r="O2" s="2">
        <f t="shared" ref="O2:O10" si="2">J2-E2</f>
        <v>0</v>
      </c>
    </row>
    <row r="3" spans="1:15" x14ac:dyDescent="0.3">
      <c r="A3" s="1" t="s">
        <v>6</v>
      </c>
      <c r="B3" s="6">
        <v>7790</v>
      </c>
      <c r="C3" s="6">
        <v>47334</v>
      </c>
      <c r="D3" s="6">
        <v>18890</v>
      </c>
      <c r="E3" s="2">
        <f t="shared" ref="E3:E9" si="3">SUM(B3:D3)</f>
        <v>74014</v>
      </c>
      <c r="F3" s="2" t="s">
        <v>6</v>
      </c>
      <c r="G3" s="6">
        <v>8306</v>
      </c>
      <c r="H3" s="6">
        <v>46562</v>
      </c>
      <c r="I3" s="6">
        <v>19146</v>
      </c>
      <c r="J3" s="2">
        <f t="shared" ref="J3:J9" si="4">SUM(G3:I3)</f>
        <v>74014</v>
      </c>
      <c r="K3" s="1" t="str">
        <f t="shared" ref="K3:K9" si="5">A3</f>
        <v>Part-time worker</v>
      </c>
      <c r="L3" s="2">
        <f t="shared" ref="L3:L10" si="6">G3-B3</f>
        <v>516</v>
      </c>
      <c r="M3" s="2">
        <f t="shared" si="0"/>
        <v>-772</v>
      </c>
      <c r="N3" s="2">
        <f t="shared" si="1"/>
        <v>256</v>
      </c>
      <c r="O3" s="2">
        <f t="shared" si="2"/>
        <v>0</v>
      </c>
    </row>
    <row r="4" spans="1:15" x14ac:dyDescent="0.3">
      <c r="A4" s="1" t="s">
        <v>14</v>
      </c>
      <c r="B4" s="6">
        <v>3400</v>
      </c>
      <c r="C4" s="6">
        <v>33568</v>
      </c>
      <c r="D4" s="6">
        <v>10027</v>
      </c>
      <c r="E4" s="2">
        <f t="shared" si="3"/>
        <v>46995</v>
      </c>
      <c r="F4" s="2" t="s">
        <v>14</v>
      </c>
      <c r="G4" s="6">
        <v>3818</v>
      </c>
      <c r="H4" s="6">
        <v>33581</v>
      </c>
      <c r="I4" s="6">
        <v>9596</v>
      </c>
      <c r="J4" s="2">
        <f t="shared" si="4"/>
        <v>46995</v>
      </c>
      <c r="K4" s="1" t="str">
        <f t="shared" si="5"/>
        <v>University student</v>
      </c>
      <c r="L4" s="2">
        <f t="shared" si="6"/>
        <v>418</v>
      </c>
      <c r="M4" s="2">
        <f t="shared" si="0"/>
        <v>13</v>
      </c>
      <c r="N4" s="2">
        <f t="shared" si="1"/>
        <v>-431</v>
      </c>
      <c r="O4" s="2">
        <f t="shared" si="2"/>
        <v>0</v>
      </c>
    </row>
    <row r="5" spans="1:15" x14ac:dyDescent="0.3">
      <c r="A5" s="1" t="s">
        <v>10</v>
      </c>
      <c r="B5" s="6">
        <v>19510</v>
      </c>
      <c r="C5" s="6">
        <v>0</v>
      </c>
      <c r="D5" s="6">
        <v>84491</v>
      </c>
      <c r="E5" s="2">
        <f t="shared" si="3"/>
        <v>104001</v>
      </c>
      <c r="F5" s="2" t="s">
        <v>10</v>
      </c>
      <c r="G5" s="6">
        <v>16875</v>
      </c>
      <c r="H5" s="6">
        <v>0</v>
      </c>
      <c r="I5" s="6">
        <v>87126</v>
      </c>
      <c r="J5" s="2">
        <f t="shared" si="4"/>
        <v>104001</v>
      </c>
      <c r="K5" s="1" t="str">
        <f t="shared" si="5"/>
        <v>Non-worker</v>
      </c>
      <c r="L5" s="2">
        <f t="shared" si="6"/>
        <v>-2635</v>
      </c>
      <c r="M5" s="2">
        <f t="shared" si="0"/>
        <v>0</v>
      </c>
      <c r="N5" s="2">
        <f t="shared" si="1"/>
        <v>2635</v>
      </c>
      <c r="O5" s="2">
        <f t="shared" si="2"/>
        <v>0</v>
      </c>
    </row>
    <row r="6" spans="1:15" x14ac:dyDescent="0.3">
      <c r="A6" s="1" t="s">
        <v>11</v>
      </c>
      <c r="B6" s="6">
        <v>14390</v>
      </c>
      <c r="C6" s="6">
        <v>0</v>
      </c>
      <c r="D6" s="6">
        <v>53162</v>
      </c>
      <c r="E6" s="2">
        <f t="shared" si="3"/>
        <v>67552</v>
      </c>
      <c r="F6" s="2" t="s">
        <v>11</v>
      </c>
      <c r="G6" s="6">
        <v>14338</v>
      </c>
      <c r="H6" s="6">
        <v>0</v>
      </c>
      <c r="I6" s="6">
        <v>53214</v>
      </c>
      <c r="J6" s="2">
        <f t="shared" si="4"/>
        <v>67552</v>
      </c>
      <c r="K6" s="1" t="str">
        <f t="shared" si="5"/>
        <v>Retired</v>
      </c>
      <c r="L6" s="2">
        <f t="shared" si="6"/>
        <v>-52</v>
      </c>
      <c r="M6" s="2">
        <f t="shared" si="0"/>
        <v>0</v>
      </c>
      <c r="N6" s="2">
        <f t="shared" si="1"/>
        <v>52</v>
      </c>
      <c r="O6" s="2">
        <f t="shared" si="2"/>
        <v>0</v>
      </c>
    </row>
    <row r="7" spans="1:15" x14ac:dyDescent="0.3">
      <c r="A7" s="1" t="s">
        <v>12</v>
      </c>
      <c r="B7" s="6">
        <v>2977</v>
      </c>
      <c r="C7" s="6">
        <v>18079</v>
      </c>
      <c r="D7" s="6">
        <v>2506</v>
      </c>
      <c r="E7" s="2">
        <f t="shared" si="3"/>
        <v>23562</v>
      </c>
      <c r="F7" s="2" t="s">
        <v>12</v>
      </c>
      <c r="G7" s="6">
        <v>3577</v>
      </c>
      <c r="H7" s="6">
        <v>17860</v>
      </c>
      <c r="I7" s="6">
        <v>2125</v>
      </c>
      <c r="J7" s="2">
        <f t="shared" si="4"/>
        <v>23562</v>
      </c>
      <c r="K7" s="1" t="str">
        <f t="shared" si="5"/>
        <v>Student of driving age</v>
      </c>
      <c r="L7" s="2">
        <f t="shared" si="6"/>
        <v>600</v>
      </c>
      <c r="M7" s="2">
        <f t="shared" si="0"/>
        <v>-219</v>
      </c>
      <c r="N7" s="2">
        <f t="shared" si="1"/>
        <v>-381</v>
      </c>
      <c r="O7" s="2">
        <f t="shared" si="2"/>
        <v>0</v>
      </c>
    </row>
    <row r="8" spans="1:15" x14ac:dyDescent="0.3">
      <c r="A8" s="1" t="s">
        <v>13</v>
      </c>
      <c r="B8" s="6">
        <v>8912</v>
      </c>
      <c r="C8" s="6">
        <v>68869</v>
      </c>
      <c r="D8" s="6">
        <v>11676</v>
      </c>
      <c r="E8" s="2">
        <f t="shared" si="3"/>
        <v>89457</v>
      </c>
      <c r="F8" s="2" t="s">
        <v>13</v>
      </c>
      <c r="G8" s="6">
        <v>8124</v>
      </c>
      <c r="H8" s="6">
        <v>70759</v>
      </c>
      <c r="I8" s="6">
        <v>10574</v>
      </c>
      <c r="J8" s="2">
        <f t="shared" si="4"/>
        <v>89457</v>
      </c>
      <c r="K8" s="1" t="str">
        <f t="shared" si="5"/>
        <v>Student of non-driving age</v>
      </c>
      <c r="L8" s="2">
        <f t="shared" si="6"/>
        <v>-788</v>
      </c>
      <c r="M8" s="2">
        <f t="shared" si="0"/>
        <v>1890</v>
      </c>
      <c r="N8" s="2">
        <f t="shared" si="1"/>
        <v>-1102</v>
      </c>
      <c r="O8" s="2">
        <f t="shared" si="2"/>
        <v>0</v>
      </c>
    </row>
    <row r="9" spans="1:15" x14ac:dyDescent="0.3">
      <c r="A9" s="1" t="s">
        <v>9</v>
      </c>
      <c r="B9" s="6">
        <v>6787</v>
      </c>
      <c r="C9" s="6">
        <v>35413</v>
      </c>
      <c r="D9" s="6">
        <v>10735</v>
      </c>
      <c r="E9" s="2">
        <f t="shared" si="3"/>
        <v>52935</v>
      </c>
      <c r="F9" s="2" t="s">
        <v>9</v>
      </c>
      <c r="G9" s="6">
        <v>7663</v>
      </c>
      <c r="H9" s="6">
        <v>33840</v>
      </c>
      <c r="I9" s="6">
        <v>11432</v>
      </c>
      <c r="J9" s="2">
        <f t="shared" si="4"/>
        <v>52935</v>
      </c>
      <c r="K9" s="1" t="str">
        <f t="shared" si="5"/>
        <v>Child too young for school</v>
      </c>
      <c r="L9" s="2">
        <f t="shared" si="6"/>
        <v>876</v>
      </c>
      <c r="M9" s="2">
        <f t="shared" si="0"/>
        <v>-1573</v>
      </c>
      <c r="N9" s="2">
        <f t="shared" si="1"/>
        <v>697</v>
      </c>
      <c r="O9" s="2">
        <f t="shared" si="2"/>
        <v>0</v>
      </c>
    </row>
    <row r="10" spans="1:15" x14ac:dyDescent="0.3">
      <c r="A10" s="1" t="s">
        <v>8</v>
      </c>
      <c r="B10" s="2">
        <f>SUM(B2:B9)</f>
        <v>87447</v>
      </c>
      <c r="C10" s="2">
        <f t="shared" ref="C10:J10" si="7">SUM(C2:C9)</f>
        <v>449873</v>
      </c>
      <c r="D10" s="2">
        <f t="shared" si="7"/>
        <v>219820</v>
      </c>
      <c r="E10" s="2">
        <f t="shared" si="7"/>
        <v>757140</v>
      </c>
      <c r="F10" s="2"/>
      <c r="G10" s="2">
        <f t="shared" si="7"/>
        <v>87037</v>
      </c>
      <c r="H10" s="2">
        <f t="shared" si="7"/>
        <v>449236</v>
      </c>
      <c r="I10" s="2">
        <f t="shared" si="7"/>
        <v>220867</v>
      </c>
      <c r="J10" s="2">
        <f t="shared" si="7"/>
        <v>757140</v>
      </c>
      <c r="L10" s="2">
        <f t="shared" si="6"/>
        <v>-410</v>
      </c>
      <c r="M10" s="2">
        <f t="shared" si="0"/>
        <v>-637</v>
      </c>
      <c r="N10" s="2">
        <f t="shared" si="1"/>
        <v>1047</v>
      </c>
      <c r="O10" s="2">
        <f t="shared" si="2"/>
        <v>0</v>
      </c>
    </row>
    <row r="13" spans="1:15" x14ac:dyDescent="0.3">
      <c r="A13" s="1" t="s">
        <v>3</v>
      </c>
      <c r="B13" s="1" t="s">
        <v>0</v>
      </c>
      <c r="C13" s="1" t="s">
        <v>1</v>
      </c>
      <c r="D13" s="1" t="s">
        <v>2</v>
      </c>
      <c r="E13" s="1" t="s">
        <v>8</v>
      </c>
      <c r="F13" s="1" t="s">
        <v>4</v>
      </c>
      <c r="G13" s="1" t="s">
        <v>0</v>
      </c>
      <c r="H13" s="1" t="s">
        <v>1</v>
      </c>
      <c r="I13" s="1" t="s">
        <v>2</v>
      </c>
      <c r="J13" s="1" t="s">
        <v>8</v>
      </c>
      <c r="K13" s="1" t="s">
        <v>7</v>
      </c>
      <c r="L13" s="1" t="s">
        <v>0</v>
      </c>
      <c r="M13" s="1" t="s">
        <v>1</v>
      </c>
      <c r="N13" s="1" t="s">
        <v>2</v>
      </c>
      <c r="O13" s="1" t="s">
        <v>8</v>
      </c>
    </row>
    <row r="14" spans="1:15" x14ac:dyDescent="0.3">
      <c r="A14" s="1" t="s">
        <v>5</v>
      </c>
      <c r="B14" s="3">
        <f>B2/$E2</f>
        <v>7.9300391127303901E-2</v>
      </c>
      <c r="C14" s="3">
        <f t="shared" ref="C14:E14" si="8">C2/$E2</f>
        <v>0.82582109944277748</v>
      </c>
      <c r="D14" s="3">
        <f t="shared" si="8"/>
        <v>9.4878509429918559E-2</v>
      </c>
      <c r="E14" s="3">
        <f t="shared" si="8"/>
        <v>1</v>
      </c>
      <c r="F14" s="1" t="s">
        <v>5</v>
      </c>
      <c r="G14" s="3">
        <f t="shared" ref="G14:J14" si="9">G2/$E2</f>
        <v>8.1493784826403778E-2</v>
      </c>
      <c r="H14" s="3">
        <f t="shared" si="9"/>
        <v>0.82590146806686671</v>
      </c>
      <c r="I14" s="3">
        <f t="shared" si="9"/>
        <v>9.2604747106729529E-2</v>
      </c>
      <c r="J14" s="3">
        <f t="shared" si="9"/>
        <v>1</v>
      </c>
      <c r="K14" s="1" t="str">
        <f>A14</f>
        <v>Full-time worker</v>
      </c>
      <c r="L14" s="4">
        <f>G14-B14</f>
        <v>2.193393699099877E-3</v>
      </c>
      <c r="M14" s="4">
        <f t="shared" ref="M14:M22" si="10">H14-C14</f>
        <v>8.0368624089222074E-5</v>
      </c>
      <c r="N14" s="4">
        <f t="shared" ref="N14:N22" si="11">I14-D14</f>
        <v>-2.2737623231890297E-3</v>
      </c>
      <c r="O14" s="4">
        <f t="shared" ref="O14:O22" si="12">J14-E14</f>
        <v>0</v>
      </c>
    </row>
    <row r="15" spans="1:15" x14ac:dyDescent="0.3">
      <c r="A15" s="1" t="s">
        <v>6</v>
      </c>
      <c r="B15" s="3">
        <f t="shared" ref="B15:E15" si="13">B3/$E3</f>
        <v>0.10525035804037074</v>
      </c>
      <c r="C15" s="3">
        <f t="shared" si="13"/>
        <v>0.63952765692977009</v>
      </c>
      <c r="D15" s="3">
        <f t="shared" si="13"/>
        <v>0.25522198502985921</v>
      </c>
      <c r="E15" s="3">
        <f t="shared" si="13"/>
        <v>1</v>
      </c>
      <c r="F15" s="1" t="s">
        <v>6</v>
      </c>
      <c r="G15" s="3">
        <f t="shared" ref="G15:J15" si="14">G3/$E3</f>
        <v>0.11222201205177398</v>
      </c>
      <c r="H15" s="3">
        <f t="shared" si="14"/>
        <v>0.629097197827438</v>
      </c>
      <c r="I15" s="3">
        <f t="shared" si="14"/>
        <v>0.25868079012078798</v>
      </c>
      <c r="J15" s="3">
        <f t="shared" si="14"/>
        <v>1</v>
      </c>
      <c r="K15" s="1" t="str">
        <f t="shared" ref="K15:K21" si="15">A15</f>
        <v>Part-time worker</v>
      </c>
      <c r="L15" s="4">
        <f t="shared" ref="L15:L22" si="16">G15-B15</f>
        <v>6.9716540114032471E-3</v>
      </c>
      <c r="M15" s="4">
        <f t="shared" si="10"/>
        <v>-1.043045910233209E-2</v>
      </c>
      <c r="N15" s="4">
        <f t="shared" si="11"/>
        <v>3.4588050909287738E-3</v>
      </c>
      <c r="O15" s="4">
        <f t="shared" si="12"/>
        <v>0</v>
      </c>
    </row>
    <row r="16" spans="1:15" x14ac:dyDescent="0.3">
      <c r="A16" s="1" t="s">
        <v>14</v>
      </c>
      <c r="B16" s="3">
        <f t="shared" ref="B16:E16" si="17">B4/$E4</f>
        <v>7.2348122140653268E-2</v>
      </c>
      <c r="C16" s="3">
        <f t="shared" si="17"/>
        <v>0.71428875412277903</v>
      </c>
      <c r="D16" s="3">
        <f t="shared" si="17"/>
        <v>0.21336312373656771</v>
      </c>
      <c r="E16" s="3">
        <f t="shared" si="17"/>
        <v>1</v>
      </c>
      <c r="F16" s="1" t="s">
        <v>14</v>
      </c>
      <c r="G16" s="3">
        <f t="shared" ref="G16:J16" si="18">G4/$E4</f>
        <v>8.1242685392062988E-2</v>
      </c>
      <c r="H16" s="3">
        <f t="shared" si="18"/>
        <v>0.71456537929566977</v>
      </c>
      <c r="I16" s="3">
        <f t="shared" si="18"/>
        <v>0.20419193531226726</v>
      </c>
      <c r="J16" s="3">
        <f t="shared" si="18"/>
        <v>1</v>
      </c>
      <c r="K16" s="1" t="str">
        <f t="shared" si="15"/>
        <v>University student</v>
      </c>
      <c r="L16" s="4">
        <f t="shared" si="16"/>
        <v>8.8945632514097206E-3</v>
      </c>
      <c r="M16" s="4">
        <f t="shared" si="10"/>
        <v>2.7662517289073207E-4</v>
      </c>
      <c r="N16" s="4">
        <f t="shared" si="11"/>
        <v>-9.1711884243004527E-3</v>
      </c>
      <c r="O16" s="4">
        <f t="shared" si="12"/>
        <v>0</v>
      </c>
    </row>
    <row r="17" spans="1:15" x14ac:dyDescent="0.3">
      <c r="A17" s="1" t="s">
        <v>10</v>
      </c>
      <c r="B17" s="3">
        <f t="shared" ref="B17:E17" si="19">B5/$E5</f>
        <v>0.1875943500543264</v>
      </c>
      <c r="C17" s="3">
        <f t="shared" si="19"/>
        <v>0</v>
      </c>
      <c r="D17" s="3">
        <f t="shared" si="19"/>
        <v>0.81240564994567355</v>
      </c>
      <c r="E17" s="3">
        <f t="shared" si="19"/>
        <v>1</v>
      </c>
      <c r="F17" s="1" t="s">
        <v>10</v>
      </c>
      <c r="G17" s="3">
        <f t="shared" ref="G17:J17" si="20">G5/$E5</f>
        <v>0.16225805521100758</v>
      </c>
      <c r="H17" s="3">
        <f t="shared" si="20"/>
        <v>0</v>
      </c>
      <c r="I17" s="3">
        <f t="shared" si="20"/>
        <v>0.83774194478899244</v>
      </c>
      <c r="J17" s="3">
        <f t="shared" si="20"/>
        <v>1</v>
      </c>
      <c r="K17" s="1" t="str">
        <f t="shared" si="15"/>
        <v>Non-worker</v>
      </c>
      <c r="L17" s="4">
        <f t="shared" si="16"/>
        <v>-2.5336294843318813E-2</v>
      </c>
      <c r="M17" s="4">
        <f t="shared" si="10"/>
        <v>0</v>
      </c>
      <c r="N17" s="4">
        <f t="shared" si="11"/>
        <v>2.5336294843318896E-2</v>
      </c>
      <c r="O17" s="4">
        <f t="shared" si="12"/>
        <v>0</v>
      </c>
    </row>
    <row r="18" spans="1:15" x14ac:dyDescent="0.3">
      <c r="A18" s="1" t="s">
        <v>11</v>
      </c>
      <c r="B18" s="3">
        <f t="shared" ref="B18:E18" si="21">B6/$E6</f>
        <v>0.21302108005684509</v>
      </c>
      <c r="C18" s="3">
        <f t="shared" si="21"/>
        <v>0</v>
      </c>
      <c r="D18" s="3">
        <f t="shared" si="21"/>
        <v>0.78697891994315494</v>
      </c>
      <c r="E18" s="3">
        <f t="shared" si="21"/>
        <v>1</v>
      </c>
      <c r="F18" s="1" t="s">
        <v>11</v>
      </c>
      <c r="G18" s="3">
        <f t="shared" ref="G18:J18" si="22">G6/$E6</f>
        <v>0.21225130270014211</v>
      </c>
      <c r="H18" s="3">
        <f t="shared" si="22"/>
        <v>0</v>
      </c>
      <c r="I18" s="3">
        <f t="shared" si="22"/>
        <v>0.78774869729985786</v>
      </c>
      <c r="J18" s="3">
        <f t="shared" si="22"/>
        <v>1</v>
      </c>
      <c r="K18" s="1" t="str">
        <f t="shared" si="15"/>
        <v>Retired</v>
      </c>
      <c r="L18" s="4">
        <f t="shared" si="16"/>
        <v>-7.6977735670297198E-4</v>
      </c>
      <c r="M18" s="4">
        <f t="shared" si="10"/>
        <v>0</v>
      </c>
      <c r="N18" s="4">
        <f t="shared" si="11"/>
        <v>7.6977735670291647E-4</v>
      </c>
      <c r="O18" s="4">
        <f t="shared" si="12"/>
        <v>0</v>
      </c>
    </row>
    <row r="19" spans="1:15" x14ac:dyDescent="0.3">
      <c r="A19" s="1" t="s">
        <v>12</v>
      </c>
      <c r="B19" s="3">
        <f t="shared" ref="B19:E19" si="23">B7/$E7</f>
        <v>0.12634750870044989</v>
      </c>
      <c r="C19" s="3">
        <f t="shared" si="23"/>
        <v>0.76729479670656142</v>
      </c>
      <c r="D19" s="3">
        <f t="shared" si="23"/>
        <v>0.10635769459298872</v>
      </c>
      <c r="E19" s="3">
        <f t="shared" si="23"/>
        <v>1</v>
      </c>
      <c r="F19" s="1" t="s">
        <v>12</v>
      </c>
      <c r="G19" s="3">
        <f t="shared" ref="G19:J19" si="24">G7/$E7</f>
        <v>0.15181224004753416</v>
      </c>
      <c r="H19" s="3">
        <f t="shared" si="24"/>
        <v>0.75800016976487561</v>
      </c>
      <c r="I19" s="3">
        <f t="shared" si="24"/>
        <v>9.0187590187590191E-2</v>
      </c>
      <c r="J19" s="3">
        <f t="shared" si="24"/>
        <v>1</v>
      </c>
      <c r="K19" s="1" t="str">
        <f t="shared" si="15"/>
        <v>Student of driving age</v>
      </c>
      <c r="L19" s="4">
        <f t="shared" si="16"/>
        <v>2.5464731347084268E-2</v>
      </c>
      <c r="M19" s="4">
        <f t="shared" si="10"/>
        <v>-9.2946269416858129E-3</v>
      </c>
      <c r="N19" s="4">
        <f t="shared" si="11"/>
        <v>-1.6170104405398525E-2</v>
      </c>
      <c r="O19" s="4">
        <f t="shared" si="12"/>
        <v>0</v>
      </c>
    </row>
    <row r="20" spans="1:15" x14ac:dyDescent="0.3">
      <c r="A20" s="1" t="s">
        <v>13</v>
      </c>
      <c r="B20" s="3">
        <f t="shared" ref="B20:E20" si="25">B8/$E8</f>
        <v>9.9623282694478912E-2</v>
      </c>
      <c r="C20" s="3">
        <f t="shared" si="25"/>
        <v>0.76985590842527696</v>
      </c>
      <c r="D20" s="3">
        <f t="shared" si="25"/>
        <v>0.13052080888024414</v>
      </c>
      <c r="E20" s="3">
        <f t="shared" si="25"/>
        <v>1</v>
      </c>
      <c r="F20" s="1" t="s">
        <v>13</v>
      </c>
      <c r="G20" s="3">
        <f t="shared" ref="G20:J20" si="26">G8/$E8</f>
        <v>9.0814581307220227E-2</v>
      </c>
      <c r="H20" s="3">
        <f t="shared" si="26"/>
        <v>0.79098337748862579</v>
      </c>
      <c r="I20" s="3">
        <f t="shared" si="26"/>
        <v>0.11820204120415395</v>
      </c>
      <c r="J20" s="3">
        <f t="shared" si="26"/>
        <v>1</v>
      </c>
      <c r="K20" s="1" t="str">
        <f t="shared" si="15"/>
        <v>Student of non-driving age</v>
      </c>
      <c r="L20" s="4">
        <f t="shared" si="16"/>
        <v>-8.8087013872586856E-3</v>
      </c>
      <c r="M20" s="4">
        <f t="shared" si="10"/>
        <v>2.1127469063348836E-2</v>
      </c>
      <c r="N20" s="4">
        <f t="shared" si="11"/>
        <v>-1.2318767676090192E-2</v>
      </c>
      <c r="O20" s="4">
        <f t="shared" si="12"/>
        <v>0</v>
      </c>
    </row>
    <row r="21" spans="1:15" x14ac:dyDescent="0.3">
      <c r="A21" s="1" t="s">
        <v>9</v>
      </c>
      <c r="B21" s="3">
        <f t="shared" ref="B21:E21" si="27">B9/$E9</f>
        <v>0.12821384717105885</v>
      </c>
      <c r="C21" s="3">
        <f t="shared" si="27"/>
        <v>0.66899027108718234</v>
      </c>
      <c r="D21" s="3">
        <f t="shared" si="27"/>
        <v>0.20279588174175875</v>
      </c>
      <c r="E21" s="3">
        <f t="shared" si="27"/>
        <v>1</v>
      </c>
      <c r="F21" s="1" t="s">
        <v>9</v>
      </c>
      <c r="G21" s="3">
        <f t="shared" ref="G21:J21" si="28">G9/$E9</f>
        <v>0.14476244450741477</v>
      </c>
      <c r="H21" s="3">
        <f t="shared" si="28"/>
        <v>0.63927458203457066</v>
      </c>
      <c r="I21" s="3">
        <f t="shared" si="28"/>
        <v>0.21596297345801455</v>
      </c>
      <c r="J21" s="3">
        <f t="shared" si="28"/>
        <v>1</v>
      </c>
      <c r="K21" s="1" t="str">
        <f t="shared" si="15"/>
        <v>Child too young for school</v>
      </c>
      <c r="L21" s="4">
        <f t="shared" si="16"/>
        <v>1.6548597336355914E-2</v>
      </c>
      <c r="M21" s="4">
        <f t="shared" si="10"/>
        <v>-2.9715689052611682E-2</v>
      </c>
      <c r="N21" s="4">
        <f t="shared" si="11"/>
        <v>1.3167091716255797E-2</v>
      </c>
      <c r="O21" s="4">
        <f t="shared" si="12"/>
        <v>0</v>
      </c>
    </row>
    <row r="22" spans="1:15" x14ac:dyDescent="0.3">
      <c r="A22" s="1" t="s">
        <v>8</v>
      </c>
      <c r="B22" s="3">
        <f t="shared" ref="B22:E22" si="29">B10/$E10</f>
        <v>0.11549647357159838</v>
      </c>
      <c r="C22" s="3">
        <f t="shared" si="29"/>
        <v>0.59417412895897725</v>
      </c>
      <c r="D22" s="3">
        <f t="shared" si="29"/>
        <v>0.29032939746942443</v>
      </c>
      <c r="E22" s="3">
        <f t="shared" si="29"/>
        <v>1</v>
      </c>
      <c r="G22" s="3">
        <f t="shared" ref="G22:J22" si="30">G10/$E10</f>
        <v>0.11495496209419657</v>
      </c>
      <c r="H22" s="3">
        <f t="shared" si="30"/>
        <v>0.59333280502945296</v>
      </c>
      <c r="I22" s="3">
        <f t="shared" si="30"/>
        <v>0.29171223287635045</v>
      </c>
      <c r="J22" s="3">
        <f t="shared" si="30"/>
        <v>1</v>
      </c>
      <c r="L22" s="4">
        <f t="shared" si="16"/>
        <v>-5.4151147740180705E-4</v>
      </c>
      <c r="M22" s="4">
        <f t="shared" si="10"/>
        <v>-8.413239295242958E-4</v>
      </c>
      <c r="N22" s="4">
        <f t="shared" si="11"/>
        <v>1.3828354069260196E-3</v>
      </c>
      <c r="O22" s="4">
        <f t="shared" si="12"/>
        <v>0</v>
      </c>
    </row>
    <row r="24" spans="1:15" x14ac:dyDescent="0.3">
      <c r="B24" s="5"/>
      <c r="C24" s="5"/>
      <c r="D24" s="5"/>
    </row>
    <row r="25" spans="1:15" x14ac:dyDescent="0.3">
      <c r="B25" s="5"/>
      <c r="C25" s="5"/>
      <c r="D25" s="5"/>
    </row>
    <row r="26" spans="1:15" x14ac:dyDescent="0.3">
      <c r="B26" s="5"/>
      <c r="C26" s="5"/>
      <c r="D26" s="5"/>
    </row>
    <row r="27" spans="1:15" x14ac:dyDescent="0.3">
      <c r="B27" s="5"/>
      <c r="C27" s="5"/>
      <c r="D27" s="5"/>
    </row>
    <row r="28" spans="1:15" x14ac:dyDescent="0.3">
      <c r="B28" s="5"/>
      <c r="C28" s="5"/>
      <c r="D28" s="5"/>
    </row>
    <row r="29" spans="1:15" x14ac:dyDescent="0.3">
      <c r="B29" s="5"/>
      <c r="C29" s="5"/>
      <c r="D29" s="5"/>
    </row>
    <row r="30" spans="1:15" x14ac:dyDescent="0.3">
      <c r="B30" s="5"/>
      <c r="C30" s="5"/>
      <c r="D30" s="5"/>
    </row>
    <row r="31" spans="1:15" x14ac:dyDescent="0.3">
      <c r="B31" s="5"/>
      <c r="C31" s="5"/>
      <c r="D31" s="5"/>
    </row>
    <row r="32" spans="1:15" x14ac:dyDescent="0.3">
      <c r="B32" s="5"/>
      <c r="C32" s="5"/>
      <c r="D32" s="5"/>
    </row>
  </sheetData>
  <pageMargins left="0.7" right="0.7" top="0.75" bottom="0.75" header="0.3" footer="0.3"/>
  <ignoredErrors>
    <ignoredError sqref="E2:E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Ben Stabler</cp:lastModifiedBy>
  <dcterms:created xsi:type="dcterms:W3CDTF">2019-03-21T19:32:02Z</dcterms:created>
  <dcterms:modified xsi:type="dcterms:W3CDTF">2019-05-21T01:22:42Z</dcterms:modified>
</cp:coreProperties>
</file>